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4355" windowHeight="41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19" i="1" l="1"/>
  <c r="M19" i="1" s="1"/>
  <c r="N19" i="1" s="1"/>
  <c r="N18" i="1"/>
  <c r="M18" i="1"/>
  <c r="I18" i="1"/>
  <c r="N17" i="1"/>
  <c r="M17" i="1"/>
  <c r="N16" i="1"/>
  <c r="I16" i="1"/>
  <c r="M16" i="1" s="1"/>
  <c r="M15" i="1"/>
  <c r="N15" i="1" s="1"/>
  <c r="I15" i="1"/>
  <c r="N14" i="1"/>
  <c r="I14" i="1"/>
  <c r="M14" i="1" s="1"/>
  <c r="M13" i="1"/>
  <c r="N13" i="1" s="1"/>
  <c r="I13" i="1"/>
  <c r="N12" i="1"/>
  <c r="I12" i="1"/>
  <c r="M12" i="1" s="1"/>
  <c r="M11" i="1"/>
  <c r="N11" i="1" s="1"/>
  <c r="I11" i="1"/>
  <c r="N10" i="1"/>
  <c r="I10" i="1"/>
  <c r="M10" i="1" s="1"/>
  <c r="M8" i="1"/>
  <c r="N8" i="1" s="1"/>
  <c r="M7" i="1"/>
  <c r="N7" i="1" s="1"/>
  <c r="M6" i="1"/>
  <c r="N6" i="1" s="1"/>
  <c r="M5" i="1"/>
  <c r="N5" i="1" s="1"/>
  <c r="M4" i="1"/>
  <c r="N4" i="1" s="1"/>
</calcChain>
</file>

<file path=xl/sharedStrings.xml><?xml version="1.0" encoding="utf-8"?>
<sst xmlns="http://schemas.openxmlformats.org/spreadsheetml/2006/main" count="119" uniqueCount="82">
  <si>
    <t>TT</t>
  </si>
  <si>
    <t>MÃ SV</t>
  </si>
  <si>
    <t>HỌ VÀ TÊN</t>
  </si>
  <si>
    <t>N/SINH</t>
  </si>
  <si>
    <t>Đ/XÉT TUYỂN</t>
  </si>
  <si>
    <t>CHUẨN NGÀNH</t>
  </si>
  <si>
    <t>NGÀNH</t>
  </si>
  <si>
    <t>ĐIỂM UT</t>
  </si>
  <si>
    <t>ĐIỂM ĐT</t>
  </si>
  <si>
    <t>ĐIỂM KV</t>
  </si>
  <si>
    <t>1911504210138</t>
  </si>
  <si>
    <t xml:space="preserve">NGUYỄN VIẾT </t>
  </si>
  <si>
    <t>TÀI</t>
  </si>
  <si>
    <t>Công nghệ kỹ thuật ô tô</t>
  </si>
  <si>
    <t>1911504310127</t>
  </si>
  <si>
    <t xml:space="preserve">HUỲNH NHƯ </t>
  </si>
  <si>
    <t>LÀNH</t>
  </si>
  <si>
    <t>Công nghệ kỹ thuật nhiệt</t>
  </si>
  <si>
    <t>1911505120258</t>
  </si>
  <si>
    <t xml:space="preserve">HỒ XUÂN </t>
  </si>
  <si>
    <t>TRỰC</t>
  </si>
  <si>
    <t>CNKT điện - điện tử</t>
  </si>
  <si>
    <t>1911505120238</t>
  </si>
  <si>
    <t xml:space="preserve">NGUYỄN BÁ </t>
  </si>
  <si>
    <t>TÂN</t>
  </si>
  <si>
    <t>1911504410126</t>
  </si>
  <si>
    <t xml:space="preserve">NGUYỄN THÀNH </t>
  </si>
  <si>
    <t>LƯU</t>
  </si>
  <si>
    <t>1911504110106</t>
  </si>
  <si>
    <t xml:space="preserve">NÔNG ĐỨC </t>
  </si>
  <si>
    <t>HẬU</t>
  </si>
  <si>
    <t>01</t>
  </si>
  <si>
    <t>1</t>
  </si>
  <si>
    <t>1911505120112</t>
  </si>
  <si>
    <t xml:space="preserve">BÙI LÊ CÔNG </t>
  </si>
  <si>
    <t>HIẾU</t>
  </si>
  <si>
    <t>1911504210145</t>
  </si>
  <si>
    <t xml:space="preserve">NGUYỄN TRẦN QUANG </t>
  </si>
  <si>
    <t>TỊNH</t>
  </si>
  <si>
    <t>06</t>
  </si>
  <si>
    <t>2NT</t>
  </si>
  <si>
    <t>1911504210228</t>
  </si>
  <si>
    <t xml:space="preserve">Y- SUAM </t>
  </si>
  <si>
    <t>NIÊ</t>
  </si>
  <si>
    <t>1911504210202</t>
  </si>
  <si>
    <t xml:space="preserve">LÊ THÀNH </t>
  </si>
  <si>
    <t>BẢO</t>
  </si>
  <si>
    <t>1911504210233</t>
  </si>
  <si>
    <t xml:space="preserve">LÝ TRÙNG </t>
  </si>
  <si>
    <t>NHẬT</t>
  </si>
  <si>
    <t>1911506110248</t>
  </si>
  <si>
    <t xml:space="preserve">TRẦN PHƯỚC </t>
  </si>
  <si>
    <t>VINH</t>
  </si>
  <si>
    <t>1911506110106</t>
  </si>
  <si>
    <t xml:space="preserve">TRẦN VĂN </t>
  </si>
  <si>
    <t>DƯƠNG</t>
  </si>
  <si>
    <t>3</t>
  </si>
  <si>
    <t>1911505310130</t>
  </si>
  <si>
    <t xml:space="preserve">HOÀNG VĂN </t>
  </si>
  <si>
    <t>KHÁ</t>
  </si>
  <si>
    <t>Công nghệ thông tin</t>
  </si>
  <si>
    <t>1911505310157</t>
  </si>
  <si>
    <t xml:space="preserve">HỒ TRẦN THANH </t>
  </si>
  <si>
    <t>TUẤN</t>
  </si>
  <si>
    <t>03</t>
  </si>
  <si>
    <t>2</t>
  </si>
  <si>
    <t>DANH SÁCH SINH VIÊN KHÓA 2019.</t>
  </si>
  <si>
    <t>19DL1</t>
  </si>
  <si>
    <t>KV2</t>
  </si>
  <si>
    <t>19N1</t>
  </si>
  <si>
    <t>19D2</t>
  </si>
  <si>
    <t>CNKT cơ điện tử</t>
  </si>
  <si>
    <t>19CDT1</t>
  </si>
  <si>
    <t>CNKT Cơ khí</t>
  </si>
  <si>
    <t>19C1</t>
  </si>
  <si>
    <t>19D1</t>
  </si>
  <si>
    <t>19DL2</t>
  </si>
  <si>
    <t>CNKT xây dựng</t>
  </si>
  <si>
    <t>19XD2</t>
  </si>
  <si>
    <t>19XD1</t>
  </si>
  <si>
    <t>19T1</t>
  </si>
  <si>
    <t>LỚP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</si>
</sst>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5" fillId="0" borderId="0"/>
  </cellStyleXfs>
  <cellXfs count="38">
    <xf numFmtId="0" fontId="0" fillId="0" borderId="0" xfId="0"/>
    <xf numFmtId="0" fontId="4" fillId="0" borderId="1" xfId="3" applyFont="1" applyFill="1" applyBorder="1" applyAlignment="1"/>
    <xf numFmtId="0" fontId="4" fillId="0" borderId="1" xfId="2" applyFont="1" applyFill="1" applyBorder="1" applyAlignment="1"/>
    <xf numFmtId="0" fontId="4" fillId="0" borderId="2" xfId="2" applyFont="1" applyFill="1" applyBorder="1" applyAlignment="1"/>
    <xf numFmtId="0" fontId="4" fillId="0" borderId="3" xfId="2" applyFont="1" applyFill="1" applyBorder="1" applyAlignment="1"/>
    <xf numFmtId="0" fontId="4" fillId="0" borderId="1" xfId="2" applyFont="1" applyFill="1" applyBorder="1" applyAlignment="1">
      <alignment horizontal="center"/>
    </xf>
    <xf numFmtId="14" fontId="4" fillId="0" borderId="1" xfId="2" applyNumberFormat="1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/>
    </xf>
    <xf numFmtId="14" fontId="4" fillId="0" borderId="1" xfId="3" applyNumberFormat="1" applyFont="1" applyFill="1" applyBorder="1" applyAlignment="1">
      <alignment horizontal="center"/>
    </xf>
    <xf numFmtId="0" fontId="4" fillId="0" borderId="2" xfId="3" applyFont="1" applyFill="1" applyBorder="1" applyAlignment="1"/>
    <xf numFmtId="0" fontId="4" fillId="0" borderId="3" xfId="3" applyFont="1" applyFill="1" applyBorder="1" applyAlignment="1"/>
    <xf numFmtId="0" fontId="4" fillId="2" borderId="1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/>
    </xf>
    <xf numFmtId="0" fontId="4" fillId="2" borderId="0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/>
    <xf numFmtId="2" fontId="4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0" xfId="4" applyFont="1" applyAlignment="1">
      <alignment horizontal="center" vertical="center"/>
    </xf>
  </cellXfs>
  <cellStyles count="5">
    <cellStyle name="Normal" xfId="0" builtinId="0"/>
    <cellStyle name="Normal 2" xfId="1"/>
    <cellStyle name="Normal 3" xfId="4"/>
    <cellStyle name="Normal_Sheet2" xfId="2"/>
    <cellStyle name="Normal_Sheet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P15" sqref="P15"/>
    </sheetView>
  </sheetViews>
  <sheetFormatPr defaultRowHeight="15.75" x14ac:dyDescent="0.25"/>
  <cols>
    <col min="1" max="1" width="4.5703125" style="31" customWidth="1"/>
    <col min="2" max="2" width="15.85546875" style="31" customWidth="1"/>
    <col min="3" max="3" width="24.5703125" style="31" customWidth="1"/>
    <col min="4" max="4" width="10.42578125" style="31" customWidth="1"/>
    <col min="5" max="5" width="16.5703125" style="31" customWidth="1"/>
    <col min="6" max="7" width="11.42578125" style="31" customWidth="1"/>
    <col min="8" max="8" width="22.85546875" style="31" customWidth="1"/>
    <col min="9" max="11" width="10.140625" style="31" customWidth="1"/>
    <col min="12" max="12" width="5.85546875" style="31" customWidth="1"/>
    <col min="13" max="13" width="6.42578125" style="31" customWidth="1"/>
    <col min="14" max="14" width="7.42578125" style="31" customWidth="1"/>
    <col min="15" max="16384" width="9.140625" style="31"/>
  </cols>
  <sheetData>
    <row r="1" spans="1:15" ht="24.75" customHeight="1" x14ac:dyDescent="0.25">
      <c r="A1" s="37" t="s">
        <v>66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x14ac:dyDescent="0.25">
      <c r="L2" s="16"/>
      <c r="N2" s="17"/>
      <c r="O2" s="17"/>
    </row>
    <row r="3" spans="1:15" ht="31.5" x14ac:dyDescent="0.25">
      <c r="A3" s="11" t="s">
        <v>0</v>
      </c>
      <c r="B3" s="11" t="s">
        <v>1</v>
      </c>
      <c r="C3" s="12" t="s">
        <v>2</v>
      </c>
      <c r="D3" s="13"/>
      <c r="E3" s="11" t="s">
        <v>3</v>
      </c>
      <c r="F3" s="32" t="s">
        <v>4</v>
      </c>
      <c r="G3" s="33" t="s">
        <v>5</v>
      </c>
      <c r="H3" s="11" t="s">
        <v>6</v>
      </c>
      <c r="I3" s="33" t="s">
        <v>7</v>
      </c>
      <c r="J3" s="33" t="s">
        <v>8</v>
      </c>
      <c r="K3" s="33" t="s">
        <v>9</v>
      </c>
      <c r="L3" s="18"/>
      <c r="M3" s="34"/>
      <c r="N3" s="19"/>
      <c r="O3" s="20" t="s">
        <v>81</v>
      </c>
    </row>
    <row r="4" spans="1:15" x14ac:dyDescent="0.25">
      <c r="A4" s="21">
        <v>1</v>
      </c>
      <c r="B4" s="2" t="s">
        <v>10</v>
      </c>
      <c r="C4" s="4" t="s">
        <v>11</v>
      </c>
      <c r="D4" s="3" t="s">
        <v>12</v>
      </c>
      <c r="E4" s="6">
        <v>37131</v>
      </c>
      <c r="F4" s="5">
        <v>25.6</v>
      </c>
      <c r="G4" s="5">
        <v>24.75</v>
      </c>
      <c r="H4" s="2" t="s">
        <v>13</v>
      </c>
      <c r="I4" s="5">
        <v>1.5</v>
      </c>
      <c r="J4" s="5">
        <v>1</v>
      </c>
      <c r="K4" s="5">
        <v>0.5</v>
      </c>
      <c r="L4" s="28" t="s">
        <v>40</v>
      </c>
      <c r="M4" s="35">
        <f>F4-I4</f>
        <v>24.1</v>
      </c>
      <c r="N4" s="22">
        <f>M4+I4</f>
        <v>25.6</v>
      </c>
      <c r="O4" s="23" t="s">
        <v>67</v>
      </c>
    </row>
    <row r="5" spans="1:15" x14ac:dyDescent="0.25">
      <c r="A5" s="21">
        <v>2</v>
      </c>
      <c r="B5" s="2" t="s">
        <v>14</v>
      </c>
      <c r="C5" s="4" t="s">
        <v>15</v>
      </c>
      <c r="D5" s="3" t="s">
        <v>16</v>
      </c>
      <c r="E5" s="6">
        <v>37128</v>
      </c>
      <c r="F5" s="5">
        <v>20.3</v>
      </c>
      <c r="G5" s="5">
        <v>20.100000000000001</v>
      </c>
      <c r="H5" s="2" t="s">
        <v>17</v>
      </c>
      <c r="I5" s="5">
        <v>1.25</v>
      </c>
      <c r="J5" s="5">
        <v>1</v>
      </c>
      <c r="K5" s="5">
        <v>0.25</v>
      </c>
      <c r="L5" s="28" t="s">
        <v>68</v>
      </c>
      <c r="M5" s="35">
        <f>F5-I5</f>
        <v>19.05</v>
      </c>
      <c r="N5" s="24">
        <f>M5+I5</f>
        <v>20.3</v>
      </c>
      <c r="O5" s="25" t="s">
        <v>69</v>
      </c>
    </row>
    <row r="6" spans="1:15" x14ac:dyDescent="0.25">
      <c r="A6" s="21">
        <v>3</v>
      </c>
      <c r="B6" s="2" t="s">
        <v>18</v>
      </c>
      <c r="C6" s="4" t="s">
        <v>19</v>
      </c>
      <c r="D6" s="3" t="s">
        <v>20</v>
      </c>
      <c r="E6" s="6">
        <v>35602</v>
      </c>
      <c r="F6" s="5">
        <v>24.45</v>
      </c>
      <c r="G6" s="5">
        <v>22.5</v>
      </c>
      <c r="H6" s="2" t="s">
        <v>21</v>
      </c>
      <c r="I6" s="5">
        <v>2.75</v>
      </c>
      <c r="J6" s="5">
        <v>2</v>
      </c>
      <c r="K6" s="5">
        <v>0.75</v>
      </c>
      <c r="L6" s="5">
        <v>1</v>
      </c>
      <c r="M6" s="35">
        <f t="shared" ref="M6:M8" si="0">F6-I6</f>
        <v>21.7</v>
      </c>
      <c r="N6" s="24">
        <f t="shared" ref="N6:N8" si="1">M6+I6</f>
        <v>24.45</v>
      </c>
      <c r="O6" s="25" t="s">
        <v>70</v>
      </c>
    </row>
    <row r="7" spans="1:15" x14ac:dyDescent="0.25">
      <c r="A7" s="21">
        <v>4</v>
      </c>
      <c r="B7" s="2" t="s">
        <v>22</v>
      </c>
      <c r="C7" s="4" t="s">
        <v>23</v>
      </c>
      <c r="D7" s="3" t="s">
        <v>24</v>
      </c>
      <c r="E7" s="6">
        <v>37096</v>
      </c>
      <c r="F7" s="5">
        <v>22.75</v>
      </c>
      <c r="G7" s="5">
        <v>22.5</v>
      </c>
      <c r="H7" s="2" t="s">
        <v>21</v>
      </c>
      <c r="I7" s="5">
        <v>1.25</v>
      </c>
      <c r="J7" s="5">
        <v>1</v>
      </c>
      <c r="K7" s="5">
        <v>0.25</v>
      </c>
      <c r="L7" s="5">
        <v>2</v>
      </c>
      <c r="M7" s="35">
        <f t="shared" si="0"/>
        <v>21.5</v>
      </c>
      <c r="N7" s="24">
        <f t="shared" si="1"/>
        <v>22.75</v>
      </c>
      <c r="O7" s="25" t="s">
        <v>70</v>
      </c>
    </row>
    <row r="8" spans="1:15" x14ac:dyDescent="0.25">
      <c r="A8" s="21">
        <v>5</v>
      </c>
      <c r="B8" s="2" t="s">
        <v>25</v>
      </c>
      <c r="C8" s="4" t="s">
        <v>26</v>
      </c>
      <c r="D8" s="3" t="s">
        <v>27</v>
      </c>
      <c r="E8" s="6">
        <v>37027</v>
      </c>
      <c r="F8" s="5">
        <v>24.1</v>
      </c>
      <c r="G8" s="5">
        <v>22.7</v>
      </c>
      <c r="H8" s="2" t="s">
        <v>71</v>
      </c>
      <c r="I8" s="5">
        <v>2.5</v>
      </c>
      <c r="J8" s="14">
        <v>2</v>
      </c>
      <c r="K8" s="5">
        <v>0.5</v>
      </c>
      <c r="L8" s="5">
        <v>1</v>
      </c>
      <c r="M8" s="35">
        <f t="shared" si="0"/>
        <v>21.6</v>
      </c>
      <c r="N8" s="26">
        <f t="shared" si="1"/>
        <v>24.1</v>
      </c>
      <c r="O8" s="27" t="s">
        <v>72</v>
      </c>
    </row>
    <row r="9" spans="1:15" ht="31.5" x14ac:dyDescent="0.25">
      <c r="A9" s="11" t="s">
        <v>0</v>
      </c>
      <c r="B9" s="11" t="s">
        <v>1</v>
      </c>
      <c r="C9" s="12" t="s">
        <v>2</v>
      </c>
      <c r="D9" s="13"/>
      <c r="E9" s="11" t="s">
        <v>3</v>
      </c>
      <c r="F9" s="32" t="s">
        <v>4</v>
      </c>
      <c r="G9" s="33" t="s">
        <v>5</v>
      </c>
      <c r="H9" s="11" t="s">
        <v>6</v>
      </c>
      <c r="I9" s="15"/>
      <c r="J9" s="33" t="s">
        <v>8</v>
      </c>
      <c r="K9" s="33" t="s">
        <v>9</v>
      </c>
      <c r="L9" s="18"/>
      <c r="M9" s="36"/>
      <c r="N9" s="17"/>
      <c r="O9" s="20" t="s">
        <v>81</v>
      </c>
    </row>
    <row r="10" spans="1:15" x14ac:dyDescent="0.25">
      <c r="A10" s="21">
        <v>1</v>
      </c>
      <c r="B10" s="1" t="s">
        <v>28</v>
      </c>
      <c r="C10" s="10" t="s">
        <v>29</v>
      </c>
      <c r="D10" s="9" t="s">
        <v>30</v>
      </c>
      <c r="E10" s="8">
        <v>36953</v>
      </c>
      <c r="F10" s="7">
        <v>17.850000000000001</v>
      </c>
      <c r="G10" s="7">
        <v>17.5</v>
      </c>
      <c r="H10" s="1" t="s">
        <v>73</v>
      </c>
      <c r="I10" s="7">
        <f>0.75+2</f>
        <v>2.75</v>
      </c>
      <c r="J10" s="7" t="s">
        <v>31</v>
      </c>
      <c r="K10" s="7" t="s">
        <v>32</v>
      </c>
      <c r="L10" s="28">
        <v>0.75</v>
      </c>
      <c r="M10" s="35">
        <f>F10-I10</f>
        <v>15.100000000000001</v>
      </c>
      <c r="N10" s="29">
        <f>15.1+2.75</f>
        <v>17.850000000000001</v>
      </c>
      <c r="O10" s="30" t="s">
        <v>74</v>
      </c>
    </row>
    <row r="11" spans="1:15" x14ac:dyDescent="0.25">
      <c r="A11" s="21">
        <v>2</v>
      </c>
      <c r="B11" s="1" t="s">
        <v>33</v>
      </c>
      <c r="C11" s="10" t="s">
        <v>34</v>
      </c>
      <c r="D11" s="9" t="s">
        <v>35</v>
      </c>
      <c r="E11" s="8">
        <v>36894</v>
      </c>
      <c r="F11" s="7">
        <v>17.899999999999999</v>
      </c>
      <c r="G11" s="7">
        <v>17.45</v>
      </c>
      <c r="H11" s="1" t="s">
        <v>21</v>
      </c>
      <c r="I11" s="7">
        <f>0.75+2</f>
        <v>2.75</v>
      </c>
      <c r="J11" s="7" t="s">
        <v>31</v>
      </c>
      <c r="K11" s="7" t="s">
        <v>32</v>
      </c>
      <c r="L11" s="28">
        <v>0.75</v>
      </c>
      <c r="M11" s="35">
        <f>F11-I11</f>
        <v>15.149999999999999</v>
      </c>
      <c r="N11" s="29">
        <f>M11+2.75</f>
        <v>17.899999999999999</v>
      </c>
      <c r="O11" s="30" t="s">
        <v>75</v>
      </c>
    </row>
    <row r="12" spans="1:15" x14ac:dyDescent="0.25">
      <c r="A12" s="21">
        <v>3</v>
      </c>
      <c r="B12" s="1" t="s">
        <v>36</v>
      </c>
      <c r="C12" s="10" t="s">
        <v>37</v>
      </c>
      <c r="D12" s="9" t="s">
        <v>38</v>
      </c>
      <c r="E12" s="8">
        <v>37142</v>
      </c>
      <c r="F12" s="7">
        <v>23.35</v>
      </c>
      <c r="G12" s="7">
        <v>20.399999999999999</v>
      </c>
      <c r="H12" s="1" t="s">
        <v>13</v>
      </c>
      <c r="I12" s="7">
        <f>0.5+1</f>
        <v>1.5</v>
      </c>
      <c r="J12" s="7" t="s">
        <v>39</v>
      </c>
      <c r="K12" s="7" t="s">
        <v>40</v>
      </c>
      <c r="L12" s="28">
        <v>0.5</v>
      </c>
      <c r="M12" s="35">
        <f t="shared" ref="M12:M19" si="2">F12-I12</f>
        <v>21.85</v>
      </c>
      <c r="N12" s="29">
        <f t="shared" ref="N12:N19" si="3">15.1+2.75</f>
        <v>17.850000000000001</v>
      </c>
      <c r="O12" s="30" t="s">
        <v>67</v>
      </c>
    </row>
    <row r="13" spans="1:15" x14ac:dyDescent="0.25">
      <c r="A13" s="21">
        <v>4</v>
      </c>
      <c r="B13" s="1" t="s">
        <v>41</v>
      </c>
      <c r="C13" s="10" t="s">
        <v>42</v>
      </c>
      <c r="D13" s="9" t="s">
        <v>43</v>
      </c>
      <c r="E13" s="8">
        <v>37129</v>
      </c>
      <c r="F13" s="7">
        <v>22.45</v>
      </c>
      <c r="G13" s="7">
        <v>20.399999999999999</v>
      </c>
      <c r="H13" s="1" t="s">
        <v>13</v>
      </c>
      <c r="I13" s="7">
        <f>0.75+2</f>
        <v>2.75</v>
      </c>
      <c r="J13" s="7" t="s">
        <v>31</v>
      </c>
      <c r="K13" s="7" t="s">
        <v>32</v>
      </c>
      <c r="L13" s="28">
        <v>0.75</v>
      </c>
      <c r="M13" s="35">
        <f t="shared" si="2"/>
        <v>19.7</v>
      </c>
      <c r="N13" s="29">
        <f t="shared" ref="N13" si="4">M13+2.75</f>
        <v>22.45</v>
      </c>
      <c r="O13" s="30" t="s">
        <v>76</v>
      </c>
    </row>
    <row r="14" spans="1:15" x14ac:dyDescent="0.25">
      <c r="A14" s="21">
        <v>5</v>
      </c>
      <c r="B14" s="1" t="s">
        <v>44</v>
      </c>
      <c r="C14" s="10" t="s">
        <v>45</v>
      </c>
      <c r="D14" s="9" t="s">
        <v>46</v>
      </c>
      <c r="E14" s="8">
        <v>37024</v>
      </c>
      <c r="F14" s="7">
        <v>21.25</v>
      </c>
      <c r="G14" s="7">
        <v>20.399999999999999</v>
      </c>
      <c r="H14" s="1" t="s">
        <v>13</v>
      </c>
      <c r="I14" s="7">
        <f>0.75+1</f>
        <v>1.75</v>
      </c>
      <c r="J14" s="7" t="s">
        <v>39</v>
      </c>
      <c r="K14" s="7" t="s">
        <v>32</v>
      </c>
      <c r="L14" s="28">
        <v>0.75</v>
      </c>
      <c r="M14" s="35">
        <f t="shared" si="2"/>
        <v>19.5</v>
      </c>
      <c r="N14" s="29">
        <f t="shared" ref="N14:N19" si="5">15.1+2.75</f>
        <v>17.850000000000001</v>
      </c>
      <c r="O14" s="30" t="s">
        <v>76</v>
      </c>
    </row>
    <row r="15" spans="1:15" x14ac:dyDescent="0.25">
      <c r="A15" s="21">
        <v>6</v>
      </c>
      <c r="B15" s="1" t="s">
        <v>47</v>
      </c>
      <c r="C15" s="10" t="s">
        <v>48</v>
      </c>
      <c r="D15" s="9" t="s">
        <v>49</v>
      </c>
      <c r="E15" s="8">
        <v>36923</v>
      </c>
      <c r="F15" s="7">
        <v>20.85</v>
      </c>
      <c r="G15" s="7">
        <v>20.399999999999999</v>
      </c>
      <c r="H15" s="1" t="s">
        <v>13</v>
      </c>
      <c r="I15" s="7">
        <f>0.75+2</f>
        <v>2.75</v>
      </c>
      <c r="J15" s="7" t="s">
        <v>31</v>
      </c>
      <c r="K15" s="7" t="s">
        <v>32</v>
      </c>
      <c r="L15" s="28">
        <v>0.75</v>
      </c>
      <c r="M15" s="35">
        <f t="shared" si="2"/>
        <v>18.100000000000001</v>
      </c>
      <c r="N15" s="29">
        <f t="shared" ref="N15" si="6">M15+2.75</f>
        <v>20.85</v>
      </c>
      <c r="O15" s="30" t="s">
        <v>76</v>
      </c>
    </row>
    <row r="16" spans="1:15" x14ac:dyDescent="0.25">
      <c r="A16" s="21">
        <v>7</v>
      </c>
      <c r="B16" s="1" t="s">
        <v>50</v>
      </c>
      <c r="C16" s="10" t="s">
        <v>51</v>
      </c>
      <c r="D16" s="9" t="s">
        <v>52</v>
      </c>
      <c r="E16" s="8">
        <v>36924</v>
      </c>
      <c r="F16" s="7">
        <v>17.75</v>
      </c>
      <c r="G16" s="7">
        <v>16.149999999999999</v>
      </c>
      <c r="H16" s="1" t="s">
        <v>77</v>
      </c>
      <c r="I16" s="7">
        <f>0.5+1</f>
        <v>1.5</v>
      </c>
      <c r="J16" s="7" t="s">
        <v>39</v>
      </c>
      <c r="K16" s="7" t="s">
        <v>40</v>
      </c>
      <c r="L16" s="28">
        <v>0.5</v>
      </c>
      <c r="M16" s="35">
        <f t="shared" si="2"/>
        <v>16.25</v>
      </c>
      <c r="N16" s="29">
        <f t="shared" ref="N16:N19" si="7">15.1+2.75</f>
        <v>17.850000000000001</v>
      </c>
      <c r="O16" s="30" t="s">
        <v>78</v>
      </c>
    </row>
    <row r="17" spans="1:15" x14ac:dyDescent="0.25">
      <c r="A17" s="21">
        <v>8</v>
      </c>
      <c r="B17" s="1" t="s">
        <v>53</v>
      </c>
      <c r="C17" s="10" t="s">
        <v>54</v>
      </c>
      <c r="D17" s="9" t="s">
        <v>55</v>
      </c>
      <c r="E17" s="8">
        <v>37145</v>
      </c>
      <c r="F17" s="7">
        <v>16.3</v>
      </c>
      <c r="G17" s="7">
        <v>16.149999999999999</v>
      </c>
      <c r="H17" s="1" t="s">
        <v>77</v>
      </c>
      <c r="I17" s="7">
        <v>2</v>
      </c>
      <c r="J17" s="7" t="s">
        <v>31</v>
      </c>
      <c r="K17" s="7" t="s">
        <v>56</v>
      </c>
      <c r="L17" s="28">
        <v>0</v>
      </c>
      <c r="M17" s="35">
        <f t="shared" si="2"/>
        <v>14.3</v>
      </c>
      <c r="N17" s="29">
        <f t="shared" ref="N17" si="8">M17+2.75</f>
        <v>17.05</v>
      </c>
      <c r="O17" s="30" t="s">
        <v>79</v>
      </c>
    </row>
    <row r="18" spans="1:15" x14ac:dyDescent="0.25">
      <c r="A18" s="21">
        <v>9</v>
      </c>
      <c r="B18" s="1" t="s">
        <v>57</v>
      </c>
      <c r="C18" s="10" t="s">
        <v>58</v>
      </c>
      <c r="D18" s="9" t="s">
        <v>59</v>
      </c>
      <c r="E18" s="8">
        <v>36968</v>
      </c>
      <c r="F18" s="7">
        <v>22.15</v>
      </c>
      <c r="G18" s="7">
        <v>20.55</v>
      </c>
      <c r="H18" s="1" t="s">
        <v>60</v>
      </c>
      <c r="I18" s="7">
        <f>0.75+2</f>
        <v>2.75</v>
      </c>
      <c r="J18" s="7" t="s">
        <v>31</v>
      </c>
      <c r="K18" s="7" t="s">
        <v>32</v>
      </c>
      <c r="L18" s="28">
        <v>0.75</v>
      </c>
      <c r="M18" s="35">
        <f t="shared" si="2"/>
        <v>19.399999999999999</v>
      </c>
      <c r="N18" s="29">
        <f t="shared" ref="N18:N19" si="9">15.1+2.75</f>
        <v>17.850000000000001</v>
      </c>
      <c r="O18" s="30" t="s">
        <v>80</v>
      </c>
    </row>
    <row r="19" spans="1:15" x14ac:dyDescent="0.25">
      <c r="A19" s="21">
        <v>10</v>
      </c>
      <c r="B19" s="1" t="s">
        <v>61</v>
      </c>
      <c r="C19" s="10" t="s">
        <v>62</v>
      </c>
      <c r="D19" s="9" t="s">
        <v>63</v>
      </c>
      <c r="E19" s="8">
        <v>36153</v>
      </c>
      <c r="F19" s="7">
        <v>21.15</v>
      </c>
      <c r="G19" s="7">
        <v>20.55</v>
      </c>
      <c r="H19" s="1" t="s">
        <v>60</v>
      </c>
      <c r="I19" s="7">
        <f>0.25+2</f>
        <v>2.25</v>
      </c>
      <c r="J19" s="7" t="s">
        <v>64</v>
      </c>
      <c r="K19" s="7" t="s">
        <v>65</v>
      </c>
      <c r="L19" s="28">
        <v>0.25</v>
      </c>
      <c r="M19" s="35">
        <f t="shared" si="2"/>
        <v>18.899999999999999</v>
      </c>
      <c r="N19" s="29">
        <f t="shared" ref="N19" si="10">M19+2.75</f>
        <v>21.65</v>
      </c>
      <c r="O19" s="30" t="s">
        <v>80</v>
      </c>
    </row>
  </sheetData>
  <mergeCells count="1">
    <mergeCell ref="A1:O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2019-09-10T01:40:01Z</dcterms:created>
  <dcterms:modified xsi:type="dcterms:W3CDTF">2019-09-10T07:40:06Z</dcterms:modified>
</cp:coreProperties>
</file>