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220CTTT01" sheetId="1" r:id="rId1"/>
    <sheet name="Sheet1" sheetId="2" r:id="rId2"/>
  </sheets>
  <externalReferences>
    <externalReference r:id="rId5"/>
  </externalReferences>
  <definedNames>
    <definedName name="_xlnm._FilterDatabase" localSheetId="0" hidden="1">'220CTTT01'!$A$3:$H$50</definedName>
  </definedNames>
  <calcPr fullCalcOnLoad="1"/>
</workbook>
</file>

<file path=xl/sharedStrings.xml><?xml version="1.0" encoding="utf-8"?>
<sst xmlns="http://schemas.openxmlformats.org/spreadsheetml/2006/main" count="197" uniqueCount="98">
  <si>
    <t>STT</t>
  </si>
  <si>
    <t>Mã sinh viên</t>
  </si>
  <si>
    <t>Họ</t>
  </si>
  <si>
    <t>Tên</t>
  </si>
  <si>
    <t>Ngày sinh</t>
  </si>
  <si>
    <t>ĐỖ NGUYỄN NGỌC</t>
  </si>
  <si>
    <t>BÍCH</t>
  </si>
  <si>
    <t>NGUYỄN ĐĂNG</t>
  </si>
  <si>
    <t>CHƯƠNG</t>
  </si>
  <si>
    <t>CA NHẬT</t>
  </si>
  <si>
    <t>DƯƠNG</t>
  </si>
  <si>
    <t>TRẦN KHƯƠNG</t>
  </si>
  <si>
    <t>ĐẠT</t>
  </si>
  <si>
    <t>TRẦN QUỐC</t>
  </si>
  <si>
    <t>TRƯƠNG QUỐC</t>
  </si>
  <si>
    <t>ĐỊNH</t>
  </si>
  <si>
    <t>LÊ TRẦN MINH</t>
  </si>
  <si>
    <t>HIẾU</t>
  </si>
  <si>
    <t>HÒA</t>
  </si>
  <si>
    <t>PHẠM ĐÌNH NGỌC</t>
  </si>
  <si>
    <t>NGUYỄN NGỌC</t>
  </si>
  <si>
    <t>HÓA</t>
  </si>
  <si>
    <t>TRẦN MẠNH</t>
  </si>
  <si>
    <t>HOÀNG</t>
  </si>
  <si>
    <t>TRẦN VĂN</t>
  </si>
  <si>
    <t>HÙNG</t>
  </si>
  <si>
    <t>HUY</t>
  </si>
  <si>
    <t>VÕ PHI</t>
  </si>
  <si>
    <t>LONG</t>
  </si>
  <si>
    <t>NGÔ THÀNH</t>
  </si>
  <si>
    <t>CHÂU NGỌC</t>
  </si>
  <si>
    <t>LỘC</t>
  </si>
  <si>
    <t>LÊ THANH</t>
  </si>
  <si>
    <t>LUÂN</t>
  </si>
  <si>
    <t>NGUYỄN VĂN</t>
  </si>
  <si>
    <t>MẢNH</t>
  </si>
  <si>
    <t>TRẦN LÊ</t>
  </si>
  <si>
    <t>MINH</t>
  </si>
  <si>
    <t>NGUYỄN ĐỨC</t>
  </si>
  <si>
    <t>DƯƠNG BẢO</t>
  </si>
  <si>
    <t>NGUYÊN</t>
  </si>
  <si>
    <t>TRẦN ĐỨC</t>
  </si>
  <si>
    <t>PHƯƠNG</t>
  </si>
  <si>
    <t>BÙI XUÂN</t>
  </si>
  <si>
    <t>QUANG</t>
  </si>
  <si>
    <t>ĐỖ HỮU</t>
  </si>
  <si>
    <t>QUỐC</t>
  </si>
  <si>
    <t>LÊ THỊ</t>
  </si>
  <si>
    <t>SƯƠNG</t>
  </si>
  <si>
    <t>LÊ PHÚC</t>
  </si>
  <si>
    <t>TÂN</t>
  </si>
  <si>
    <t>TRẦN DUY</t>
  </si>
  <si>
    <t>ĐỖ VĂN</t>
  </si>
  <si>
    <t>TÌNH</t>
  </si>
  <si>
    <t>NGUYỄN ĐẠT</t>
  </si>
  <si>
    <t>TÚ</t>
  </si>
  <si>
    <t>NGUYỄN PHƯỚC HOÀNG</t>
  </si>
  <si>
    <t>THỊNH</t>
  </si>
  <si>
    <t>PHẠM LÊ ĐỨC</t>
  </si>
  <si>
    <t>NGUYỄN THỊ THU</t>
  </si>
  <si>
    <t>TRANG</t>
  </si>
  <si>
    <t>PHẠM NGỌC</t>
  </si>
  <si>
    <t>TRÍ</t>
  </si>
  <si>
    <t>PHẠM VIẾT</t>
  </si>
  <si>
    <t>TRUNG</t>
  </si>
  <si>
    <t>ĐÀO TRUNG</t>
  </si>
  <si>
    <t>TRỰC</t>
  </si>
  <si>
    <t>Trần Công</t>
  </si>
  <si>
    <t>Bảo</t>
  </si>
  <si>
    <t>Lê Văn</t>
  </si>
  <si>
    <t>Đăng</t>
  </si>
  <si>
    <t>Nguyễn Ngọc</t>
  </si>
  <si>
    <t>Đại</t>
  </si>
  <si>
    <t>Trần Nam Tiến</t>
  </si>
  <si>
    <t>Đạt</t>
  </si>
  <si>
    <t>Nguyễn Lân</t>
  </si>
  <si>
    <t>Dũng</t>
  </si>
  <si>
    <t>Bùi Văn</t>
  </si>
  <si>
    <t>Khoa</t>
  </si>
  <si>
    <t>Mai Thành</t>
  </si>
  <si>
    <t>Long</t>
  </si>
  <si>
    <t>Nguyễn Thanh</t>
  </si>
  <si>
    <t>Sơn</t>
  </si>
  <si>
    <t>Phan Văn</t>
  </si>
  <si>
    <t>Thành</t>
  </si>
  <si>
    <t>Đoàn Công</t>
  </si>
  <si>
    <t>Trọng</t>
  </si>
  <si>
    <t>Nguyễn</t>
  </si>
  <si>
    <t>Tú</t>
  </si>
  <si>
    <t>Nguyễn Quang</t>
  </si>
  <si>
    <t>Vinh</t>
  </si>
  <si>
    <t>Xác nhận thi online</t>
  </si>
  <si>
    <t>Email</t>
  </si>
  <si>
    <t>Đồng ý</t>
  </si>
  <si>
    <t>Kí tham gia thi</t>
  </si>
  <si>
    <t>Có</t>
  </si>
  <si>
    <t>Chưa xác nhận</t>
  </si>
  <si>
    <t>DANH SÁCH THI ONLINE 220CTTT01 (ngày 11/7/2021)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</si>
</sst>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14" fontId="45" fillId="0" borderId="10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wrapText="1"/>
    </xf>
    <xf numFmtId="14" fontId="45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7" fillId="33" borderId="0" xfId="0" applyFont="1" applyFill="1" applyAlignment="1">
      <alignment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wrapText="1"/>
    </xf>
    <xf numFmtId="14" fontId="45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wnloads\X&#193;C%20NH&#7852;N%20CH&#7918;%20K&#205;%20THAM%20GIA%20THI%20ONLINE%20(HK2_21%20PH&#210;NG%20THI%20C&#7844;U%20TR&#218;C%20D&#7918;%20LI&#7878;U-THU&#7852;T%20TO&#193;N%20(11_7_21))(1-3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115" zoomScaleNormal="115" zoomScalePageLayoutView="0" workbookViewId="0" topLeftCell="A34">
      <selection activeCell="F43" sqref="F43"/>
    </sheetView>
  </sheetViews>
  <sheetFormatPr defaultColWidth="30.00390625" defaultRowHeight="15"/>
  <cols>
    <col min="1" max="1" width="8.140625" style="15" bestFit="1" customWidth="1"/>
    <col min="2" max="2" width="15.28125" style="0" bestFit="1" customWidth="1"/>
    <col min="3" max="3" width="26.57421875" style="0" bestFit="1" customWidth="1"/>
    <col min="4" max="4" width="19.8515625" style="0" bestFit="1" customWidth="1"/>
    <col min="5" max="5" width="8.421875" style="0" bestFit="1" customWidth="1"/>
    <col min="6" max="6" width="13.00390625" style="0" bestFit="1" customWidth="1"/>
    <col min="7" max="8" width="20.421875" style="0" bestFit="1" customWidth="1"/>
  </cols>
  <sheetData>
    <row r="1" spans="1:6" ht="21">
      <c r="A1" s="16" t="s">
        <v>97</v>
      </c>
      <c r="B1" s="16"/>
      <c r="C1" s="16"/>
      <c r="D1" s="16"/>
      <c r="E1" s="16"/>
      <c r="F1" s="16"/>
    </row>
    <row r="2" spans="1:7" ht="15">
      <c r="A2" s="17"/>
      <c r="B2" s="17"/>
      <c r="C2" s="17"/>
      <c r="D2" s="17"/>
      <c r="E2" s="17"/>
      <c r="F2" s="17"/>
      <c r="G2" s="17"/>
    </row>
    <row r="3" spans="1:8" ht="15">
      <c r="A3" s="13" t="s">
        <v>0</v>
      </c>
      <c r="B3" s="1" t="s">
        <v>1</v>
      </c>
      <c r="C3" s="1" t="s">
        <v>92</v>
      </c>
      <c r="D3" s="1" t="s">
        <v>2</v>
      </c>
      <c r="E3" s="1" t="s">
        <v>3</v>
      </c>
      <c r="F3" s="1" t="s">
        <v>4</v>
      </c>
      <c r="G3" s="1" t="s">
        <v>91</v>
      </c>
      <c r="H3" s="1" t="s">
        <v>94</v>
      </c>
    </row>
    <row r="4" spans="1:8" ht="15">
      <c r="A4" s="14">
        <v>6</v>
      </c>
      <c r="B4" s="18" t="str">
        <f>"1911505410114"</f>
        <v>1911505410114</v>
      </c>
      <c r="C4" s="18" t="str">
        <f>B4&amp;"@sv.ute.udn.vn"</f>
        <v>1911505410114@sv.ute.udn.vn</v>
      </c>
      <c r="D4" s="19" t="s">
        <v>14</v>
      </c>
      <c r="E4" s="20" t="s">
        <v>15</v>
      </c>
      <c r="F4" s="21">
        <v>36961</v>
      </c>
      <c r="G4" s="22" t="s">
        <v>93</v>
      </c>
      <c r="H4" s="22" t="s">
        <v>96</v>
      </c>
    </row>
    <row r="5" spans="1:8" ht="15">
      <c r="A5" s="14">
        <v>13</v>
      </c>
      <c r="B5" s="18" t="str">
        <f>"1911505410132"</f>
        <v>1911505410132</v>
      </c>
      <c r="C5" s="18" t="str">
        <f>B5&amp;"@sv.ute.udn.vn"</f>
        <v>1911505410132@sv.ute.udn.vn</v>
      </c>
      <c r="D5" s="19" t="s">
        <v>27</v>
      </c>
      <c r="E5" s="20" t="s">
        <v>28</v>
      </c>
      <c r="F5" s="21">
        <v>36929</v>
      </c>
      <c r="G5" s="22" t="s">
        <v>93</v>
      </c>
      <c r="H5" s="22" t="s">
        <v>96</v>
      </c>
    </row>
    <row r="6" spans="1:8" ht="15">
      <c r="A6" s="14">
        <v>14</v>
      </c>
      <c r="B6" s="18" t="str">
        <f>"1911505410133"</f>
        <v>1911505410133</v>
      </c>
      <c r="C6" s="18" t="str">
        <f>B6&amp;"@sv.ute.udn.vn"</f>
        <v>1911505410133@sv.ute.udn.vn</v>
      </c>
      <c r="D6" s="19" t="s">
        <v>29</v>
      </c>
      <c r="E6" s="20" t="s">
        <v>28</v>
      </c>
      <c r="F6" s="21">
        <v>37022</v>
      </c>
      <c r="G6" s="22" t="s">
        <v>93</v>
      </c>
      <c r="H6" s="22" t="s">
        <v>96</v>
      </c>
    </row>
    <row r="7" spans="1:8" ht="15">
      <c r="A7" s="14">
        <v>16</v>
      </c>
      <c r="B7" s="18" t="str">
        <f>"1911505410136"</f>
        <v>1911505410136</v>
      </c>
      <c r="C7" s="18" t="str">
        <f>B7&amp;"@sv.ute.udn.vn"</f>
        <v>1911505410136@sv.ute.udn.vn</v>
      </c>
      <c r="D7" s="19" t="s">
        <v>32</v>
      </c>
      <c r="E7" s="20" t="s">
        <v>33</v>
      </c>
      <c r="F7" s="21">
        <v>36953</v>
      </c>
      <c r="G7" s="22" t="s">
        <v>93</v>
      </c>
      <c r="H7" s="22" t="s">
        <v>96</v>
      </c>
    </row>
    <row r="8" spans="1:8" ht="15">
      <c r="A8" s="14">
        <v>29</v>
      </c>
      <c r="B8" s="18" t="str">
        <f>"1911505410159"</f>
        <v>1911505410159</v>
      </c>
      <c r="C8" s="18" t="str">
        <f>B8&amp;"@sv.ute.udn.vn"</f>
        <v>1911505410159@sv.ute.udn.vn</v>
      </c>
      <c r="D8" s="19" t="s">
        <v>56</v>
      </c>
      <c r="E8" s="20" t="s">
        <v>57</v>
      </c>
      <c r="F8" s="21">
        <v>37167</v>
      </c>
      <c r="G8" s="22" t="s">
        <v>93</v>
      </c>
      <c r="H8" s="22" t="s">
        <v>96</v>
      </c>
    </row>
    <row r="9" spans="1:8" s="23" customFormat="1" ht="15">
      <c r="A9" s="14">
        <v>33</v>
      </c>
      <c r="B9" s="18" t="str">
        <f>"1911505410168"</f>
        <v>1911505410168</v>
      </c>
      <c r="C9" s="18" t="str">
        <f>B9&amp;"@sv.ute.udn.vn"</f>
        <v>1911505410168@sv.ute.udn.vn</v>
      </c>
      <c r="D9" s="19" t="s">
        <v>63</v>
      </c>
      <c r="E9" s="20" t="s">
        <v>64</v>
      </c>
      <c r="F9" s="21">
        <v>36892</v>
      </c>
      <c r="G9" s="22" t="s">
        <v>93</v>
      </c>
      <c r="H9" s="22" t="s">
        <v>96</v>
      </c>
    </row>
    <row r="10" spans="1:8" ht="15">
      <c r="A10" s="14">
        <v>40</v>
      </c>
      <c r="B10" s="18" t="str">
        <f>"1811505410207"</f>
        <v>1811505410207</v>
      </c>
      <c r="C10" s="18" t="str">
        <f>B10&amp;"@sv.ute.udn.vn"</f>
        <v>1811505410207@sv.ute.udn.vn</v>
      </c>
      <c r="D10" s="19" t="s">
        <v>75</v>
      </c>
      <c r="E10" s="20" t="s">
        <v>76</v>
      </c>
      <c r="F10" s="21">
        <v>36150</v>
      </c>
      <c r="G10" s="22" t="s">
        <v>93</v>
      </c>
      <c r="H10" s="22" t="s">
        <v>96</v>
      </c>
    </row>
    <row r="11" spans="1:8" ht="15">
      <c r="A11" s="14">
        <v>41</v>
      </c>
      <c r="B11" s="18" t="str">
        <f>"1811505410220"</f>
        <v>1811505410220</v>
      </c>
      <c r="C11" s="18" t="str">
        <f>B11&amp;"@sv.ute.udn.vn"</f>
        <v>1811505410220@sv.ute.udn.vn</v>
      </c>
      <c r="D11" s="19" t="s">
        <v>77</v>
      </c>
      <c r="E11" s="20" t="s">
        <v>78</v>
      </c>
      <c r="F11" s="21">
        <v>36716</v>
      </c>
      <c r="G11" s="22" t="s">
        <v>93</v>
      </c>
      <c r="H11" s="22" t="s">
        <v>96</v>
      </c>
    </row>
    <row r="12" spans="1:8" ht="15">
      <c r="A12" s="14">
        <v>43</v>
      </c>
      <c r="B12" s="18" t="str">
        <f>"1811505410128"</f>
        <v>1811505410128</v>
      </c>
      <c r="C12" s="18" t="str">
        <f>B12&amp;"@sv.ute.udn.vn"</f>
        <v>1811505410128@sv.ute.udn.vn</v>
      </c>
      <c r="D12" s="19" t="s">
        <v>81</v>
      </c>
      <c r="E12" s="20" t="s">
        <v>82</v>
      </c>
      <c r="F12" s="21">
        <v>36528</v>
      </c>
      <c r="G12" s="22" t="s">
        <v>93</v>
      </c>
      <c r="H12" s="22" t="s">
        <v>96</v>
      </c>
    </row>
    <row r="13" spans="1:8" ht="15">
      <c r="A13" s="14">
        <v>44</v>
      </c>
      <c r="B13" s="18" t="str">
        <f>"1811505410233"</f>
        <v>1811505410233</v>
      </c>
      <c r="C13" s="18" t="str">
        <f>B13&amp;"@sv.ute.udn.vn"</f>
        <v>1811505410233@sv.ute.udn.vn</v>
      </c>
      <c r="D13" s="19" t="s">
        <v>83</v>
      </c>
      <c r="E13" s="20" t="s">
        <v>84</v>
      </c>
      <c r="F13" s="21">
        <v>36588</v>
      </c>
      <c r="G13" s="22" t="s">
        <v>93</v>
      </c>
      <c r="H13" s="22" t="s">
        <v>96</v>
      </c>
    </row>
    <row r="14" spans="1:8" ht="15">
      <c r="A14" s="14">
        <v>47</v>
      </c>
      <c r="B14" s="18" t="str">
        <f>"1811505410244"</f>
        <v>1811505410244</v>
      </c>
      <c r="C14" s="18" t="str">
        <f>B14&amp;"@sv.ute.udn.vn"</f>
        <v>1811505410244@sv.ute.udn.vn</v>
      </c>
      <c r="D14" s="19" t="s">
        <v>89</v>
      </c>
      <c r="E14" s="20" t="s">
        <v>90</v>
      </c>
      <c r="F14" s="21">
        <v>36622</v>
      </c>
      <c r="G14" s="22" t="s">
        <v>93</v>
      </c>
      <c r="H14" s="22" t="s">
        <v>96</v>
      </c>
    </row>
    <row r="15" spans="1:8" ht="15">
      <c r="A15" s="14">
        <v>1</v>
      </c>
      <c r="B15" s="2" t="str">
        <f>"1911505410104"</f>
        <v>1911505410104</v>
      </c>
      <c r="C15" s="2" t="str">
        <f>B15&amp;"@sv.ute.udn.vn"</f>
        <v>1911505410104@sv.ute.udn.vn</v>
      </c>
      <c r="D15" s="4" t="s">
        <v>5</v>
      </c>
      <c r="E15" s="5" t="s">
        <v>6</v>
      </c>
      <c r="F15" s="6">
        <v>36892</v>
      </c>
      <c r="G15" s="3" t="s">
        <v>93</v>
      </c>
      <c r="H15" s="3" t="s">
        <v>95</v>
      </c>
    </row>
    <row r="16" spans="1:8" s="23" customFormat="1" ht="15">
      <c r="A16" s="14">
        <v>2</v>
      </c>
      <c r="B16" s="2" t="str">
        <f>"1911505410107"</f>
        <v>1911505410107</v>
      </c>
      <c r="C16" s="2" t="str">
        <f>B16&amp;"@sv.ute.udn.vn"</f>
        <v>1911505410107@sv.ute.udn.vn</v>
      </c>
      <c r="D16" s="4" t="s">
        <v>7</v>
      </c>
      <c r="E16" s="5" t="s">
        <v>8</v>
      </c>
      <c r="F16" s="6">
        <v>36973</v>
      </c>
      <c r="G16" s="3" t="s">
        <v>93</v>
      </c>
      <c r="H16" s="3" t="s">
        <v>95</v>
      </c>
    </row>
    <row r="17" spans="1:8" s="23" customFormat="1" ht="15">
      <c r="A17" s="14">
        <v>3</v>
      </c>
      <c r="B17" s="2" t="str">
        <f>"1911505410110"</f>
        <v>1911505410110</v>
      </c>
      <c r="C17" s="2" t="str">
        <f>B17&amp;"@sv.ute.udn.vn"</f>
        <v>1911505410110@sv.ute.udn.vn</v>
      </c>
      <c r="D17" s="4" t="s">
        <v>9</v>
      </c>
      <c r="E17" s="5" t="s">
        <v>10</v>
      </c>
      <c r="F17" s="6">
        <v>37226</v>
      </c>
      <c r="G17" s="3" t="s">
        <v>93</v>
      </c>
      <c r="H17" s="3" t="s">
        <v>95</v>
      </c>
    </row>
    <row r="18" spans="1:8" ht="15">
      <c r="A18" s="14">
        <v>4</v>
      </c>
      <c r="B18" s="2" t="str">
        <f>"1911505410111"</f>
        <v>1911505410111</v>
      </c>
      <c r="C18" s="2" t="str">
        <f>B18&amp;"@sv.ute.udn.vn"</f>
        <v>1911505410111@sv.ute.udn.vn</v>
      </c>
      <c r="D18" s="4" t="s">
        <v>11</v>
      </c>
      <c r="E18" s="5" t="s">
        <v>12</v>
      </c>
      <c r="F18" s="6">
        <v>36979</v>
      </c>
      <c r="G18" s="3" t="s">
        <v>93</v>
      </c>
      <c r="H18" s="3" t="s">
        <v>95</v>
      </c>
    </row>
    <row r="19" spans="1:8" s="23" customFormat="1" ht="15">
      <c r="A19" s="14">
        <v>5</v>
      </c>
      <c r="B19" s="2" t="str">
        <f>"1911505410113"</f>
        <v>1911505410113</v>
      </c>
      <c r="C19" s="2" t="str">
        <f>B19&amp;"@sv.ute.udn.vn"</f>
        <v>1911505410113@sv.ute.udn.vn</v>
      </c>
      <c r="D19" s="4" t="s">
        <v>13</v>
      </c>
      <c r="E19" s="5" t="s">
        <v>12</v>
      </c>
      <c r="F19" s="6">
        <v>37148</v>
      </c>
      <c r="G19" s="3" t="s">
        <v>93</v>
      </c>
      <c r="H19" s="3" t="s">
        <v>95</v>
      </c>
    </row>
    <row r="20" spans="1:8" ht="15">
      <c r="A20" s="14">
        <v>7</v>
      </c>
      <c r="B20" s="2" t="str">
        <f>"1911505410116"</f>
        <v>1911505410116</v>
      </c>
      <c r="C20" s="2" t="str">
        <f>B20&amp;"@sv.ute.udn.vn"</f>
        <v>1911505410116@sv.ute.udn.vn</v>
      </c>
      <c r="D20" s="4" t="s">
        <v>16</v>
      </c>
      <c r="E20" s="5" t="s">
        <v>17</v>
      </c>
      <c r="F20" s="6">
        <v>37012</v>
      </c>
      <c r="G20" s="3" t="s">
        <v>93</v>
      </c>
      <c r="H20" s="3" t="s">
        <v>95</v>
      </c>
    </row>
    <row r="21" spans="1:8" ht="15">
      <c r="A21" s="14">
        <v>8</v>
      </c>
      <c r="B21" s="2" t="str">
        <f>"1911505410118"</f>
        <v>1911505410118</v>
      </c>
      <c r="C21" s="2" t="str">
        <f>B21&amp;"@sv.ute.udn.vn"</f>
        <v>1911505410118@sv.ute.udn.vn</v>
      </c>
      <c r="D21" s="4" t="s">
        <v>19</v>
      </c>
      <c r="E21" s="5" t="s">
        <v>18</v>
      </c>
      <c r="F21" s="6">
        <v>37210</v>
      </c>
      <c r="G21" s="3" t="s">
        <v>93</v>
      </c>
      <c r="H21" s="3" t="s">
        <v>95</v>
      </c>
    </row>
    <row r="22" spans="1:8" ht="15">
      <c r="A22" s="14">
        <v>9</v>
      </c>
      <c r="B22" s="2" t="str">
        <f>"1911505410119"</f>
        <v>1911505410119</v>
      </c>
      <c r="C22" s="2" t="str">
        <f>B22&amp;"@sv.ute.udn.vn"</f>
        <v>1911505410119@sv.ute.udn.vn</v>
      </c>
      <c r="D22" s="4" t="s">
        <v>20</v>
      </c>
      <c r="E22" s="5" t="s">
        <v>21</v>
      </c>
      <c r="F22" s="6">
        <v>37208</v>
      </c>
      <c r="G22" s="3" t="s">
        <v>93</v>
      </c>
      <c r="H22" s="3" t="s">
        <v>95</v>
      </c>
    </row>
    <row r="23" spans="1:8" ht="15">
      <c r="A23" s="14">
        <v>10</v>
      </c>
      <c r="B23" s="2" t="str">
        <f>"1911505410121"</f>
        <v>1911505410121</v>
      </c>
      <c r="C23" s="2" t="str">
        <f>B23&amp;"@sv.ute.udn.vn"</f>
        <v>1911505410121@sv.ute.udn.vn</v>
      </c>
      <c r="D23" s="4" t="s">
        <v>22</v>
      </c>
      <c r="E23" s="5" t="s">
        <v>23</v>
      </c>
      <c r="F23" s="6">
        <v>37175</v>
      </c>
      <c r="G23" s="3" t="s">
        <v>93</v>
      </c>
      <c r="H23" s="3" t="s">
        <v>95</v>
      </c>
    </row>
    <row r="24" spans="1:8" ht="15">
      <c r="A24" s="14">
        <v>11</v>
      </c>
      <c r="B24" s="2" t="str">
        <f>"1911505410122"</f>
        <v>1911505410122</v>
      </c>
      <c r="C24" s="2" t="str">
        <f>B24&amp;"@sv.ute.udn.vn"</f>
        <v>1911505410122@sv.ute.udn.vn</v>
      </c>
      <c r="D24" s="4" t="s">
        <v>24</v>
      </c>
      <c r="E24" s="5" t="s">
        <v>25</v>
      </c>
      <c r="F24" s="6">
        <v>36897</v>
      </c>
      <c r="G24" s="3" t="s">
        <v>93</v>
      </c>
      <c r="H24" s="3" t="s">
        <v>95</v>
      </c>
    </row>
    <row r="25" spans="1:8" ht="15">
      <c r="A25" s="14">
        <v>12</v>
      </c>
      <c r="B25" s="2" t="str">
        <f>"1911505410123"</f>
        <v>1911505410123</v>
      </c>
      <c r="C25" s="2" t="str">
        <f>B25&amp;"@sv.ute.udn.vn"</f>
        <v>1911505410123@sv.ute.udn.vn</v>
      </c>
      <c r="D25" s="4" t="s">
        <v>7</v>
      </c>
      <c r="E25" s="5" t="s">
        <v>26</v>
      </c>
      <c r="F25" s="6">
        <v>36987</v>
      </c>
      <c r="G25" s="3" t="s">
        <v>93</v>
      </c>
      <c r="H25" s="3" t="s">
        <v>95</v>
      </c>
    </row>
    <row r="26" spans="1:8" s="12" customFormat="1" ht="15">
      <c r="A26" s="14">
        <v>15</v>
      </c>
      <c r="B26" s="2" t="str">
        <f>"1911505410135"</f>
        <v>1911505410135</v>
      </c>
      <c r="C26" s="2" t="str">
        <f>B26&amp;"@sv.ute.udn.vn"</f>
        <v>1911505410135@sv.ute.udn.vn</v>
      </c>
      <c r="D26" s="4" t="s">
        <v>30</v>
      </c>
      <c r="E26" s="5" t="s">
        <v>31</v>
      </c>
      <c r="F26" s="6">
        <v>37136</v>
      </c>
      <c r="G26" s="3" t="s">
        <v>93</v>
      </c>
      <c r="H26" s="3" t="s">
        <v>95</v>
      </c>
    </row>
    <row r="27" spans="1:8" ht="15">
      <c r="A27" s="14">
        <v>17</v>
      </c>
      <c r="B27" s="2" t="str">
        <f>"1911505410137"</f>
        <v>1911505410137</v>
      </c>
      <c r="C27" s="2" t="str">
        <f>B27&amp;"@sv.ute.udn.vn"</f>
        <v>1911505410137@sv.ute.udn.vn</v>
      </c>
      <c r="D27" s="4" t="s">
        <v>34</v>
      </c>
      <c r="E27" s="5" t="s">
        <v>35</v>
      </c>
      <c r="F27" s="6">
        <v>36961</v>
      </c>
      <c r="G27" s="3" t="s">
        <v>93</v>
      </c>
      <c r="H27" s="3" t="s">
        <v>95</v>
      </c>
    </row>
    <row r="28" spans="1:8" ht="15">
      <c r="A28" s="14">
        <v>18</v>
      </c>
      <c r="B28" s="2" t="str">
        <f>"1911505410138"</f>
        <v>1911505410138</v>
      </c>
      <c r="C28" s="2" t="str">
        <f>B28&amp;"@sv.ute.udn.vn"</f>
        <v>1911505410138@sv.ute.udn.vn</v>
      </c>
      <c r="D28" s="4" t="s">
        <v>36</v>
      </c>
      <c r="E28" s="5" t="s">
        <v>37</v>
      </c>
      <c r="F28" s="6">
        <v>37042</v>
      </c>
      <c r="G28" s="3" t="s">
        <v>93</v>
      </c>
      <c r="H28" s="3" t="s">
        <v>95</v>
      </c>
    </row>
    <row r="29" spans="1:8" ht="15">
      <c r="A29" s="14">
        <v>19</v>
      </c>
      <c r="B29" s="2" t="str">
        <f>"1911505410139"</f>
        <v>1911505410139</v>
      </c>
      <c r="C29" s="2" t="str">
        <f>B29&amp;"@sv.ute.udn.vn"</f>
        <v>1911505410139@sv.ute.udn.vn</v>
      </c>
      <c r="D29" s="4" t="s">
        <v>38</v>
      </c>
      <c r="E29" s="5" t="s">
        <v>37</v>
      </c>
      <c r="F29" s="6">
        <v>36805</v>
      </c>
      <c r="G29" s="3" t="s">
        <v>93</v>
      </c>
      <c r="H29" s="3" t="s">
        <v>95</v>
      </c>
    </row>
    <row r="30" spans="1:8" ht="15">
      <c r="A30" s="14">
        <v>20</v>
      </c>
      <c r="B30" s="2" t="str">
        <f>"1911505410141"</f>
        <v>1911505410141</v>
      </c>
      <c r="C30" s="2" t="str">
        <f>B30&amp;"@sv.ute.udn.vn"</f>
        <v>1911505410141@sv.ute.udn.vn</v>
      </c>
      <c r="D30" s="4" t="s">
        <v>39</v>
      </c>
      <c r="E30" s="5" t="s">
        <v>40</v>
      </c>
      <c r="F30" s="6">
        <v>37189</v>
      </c>
      <c r="G30" s="3" t="s">
        <v>93</v>
      </c>
      <c r="H30" s="3" t="s">
        <v>95</v>
      </c>
    </row>
    <row r="31" spans="1:8" ht="15">
      <c r="A31" s="14">
        <v>21</v>
      </c>
      <c r="B31" s="2" t="str">
        <f>"1911505410146"</f>
        <v>1911505410146</v>
      </c>
      <c r="C31" s="2" t="str">
        <f>B31&amp;"@sv.ute.udn.vn"</f>
        <v>1911505410146@sv.ute.udn.vn</v>
      </c>
      <c r="D31" s="4" t="s">
        <v>41</v>
      </c>
      <c r="E31" s="5" t="s">
        <v>42</v>
      </c>
      <c r="F31" s="6">
        <v>37237</v>
      </c>
      <c r="G31" s="3" t="s">
        <v>93</v>
      </c>
      <c r="H31" s="3" t="s">
        <v>95</v>
      </c>
    </row>
    <row r="32" spans="1:8" s="23" customFormat="1" ht="15">
      <c r="A32" s="14">
        <v>22</v>
      </c>
      <c r="B32" s="2" t="str">
        <f>"1911505410148"</f>
        <v>1911505410148</v>
      </c>
      <c r="C32" s="2" t="str">
        <f>B32&amp;"@sv.ute.udn.vn"</f>
        <v>1911505410148@sv.ute.udn.vn</v>
      </c>
      <c r="D32" s="4" t="s">
        <v>43</v>
      </c>
      <c r="E32" s="5" t="s">
        <v>44</v>
      </c>
      <c r="F32" s="6">
        <v>36729</v>
      </c>
      <c r="G32" s="3" t="s">
        <v>93</v>
      </c>
      <c r="H32" s="3" t="s">
        <v>95</v>
      </c>
    </row>
    <row r="33" spans="1:8" s="12" customFormat="1" ht="15">
      <c r="A33" s="14">
        <v>23</v>
      </c>
      <c r="B33" s="7" t="str">
        <f>"1911505410149"</f>
        <v>1911505410149</v>
      </c>
      <c r="C33" s="7" t="str">
        <f>B33&amp;"@sv.ute.udn.vn"</f>
        <v>1911505410149@sv.ute.udn.vn</v>
      </c>
      <c r="D33" s="8" t="s">
        <v>45</v>
      </c>
      <c r="E33" s="9" t="s">
        <v>46</v>
      </c>
      <c r="F33" s="10">
        <v>37226</v>
      </c>
      <c r="G33" s="11" t="s">
        <v>93</v>
      </c>
      <c r="H33" s="11" t="s">
        <v>95</v>
      </c>
    </row>
    <row r="34" spans="1:8" s="12" customFormat="1" ht="15">
      <c r="A34" s="14">
        <v>24</v>
      </c>
      <c r="B34" s="2" t="str">
        <f>"1911505410151"</f>
        <v>1911505410151</v>
      </c>
      <c r="C34" s="2" t="str">
        <f>B34&amp;"@sv.ute.udn.vn"</f>
        <v>1911505410151@sv.ute.udn.vn</v>
      </c>
      <c r="D34" s="4" t="s">
        <v>47</v>
      </c>
      <c r="E34" s="5" t="s">
        <v>48</v>
      </c>
      <c r="F34" s="6">
        <v>37154</v>
      </c>
      <c r="G34" s="3" t="s">
        <v>93</v>
      </c>
      <c r="H34" s="3" t="s">
        <v>95</v>
      </c>
    </row>
    <row r="35" spans="1:8" ht="15">
      <c r="A35" s="14">
        <v>25</v>
      </c>
      <c r="B35" s="2" t="str">
        <f>"1911505410152"</f>
        <v>1911505410152</v>
      </c>
      <c r="C35" s="2" t="str">
        <f>B35&amp;"@sv.ute.udn.vn"</f>
        <v>1911505410152@sv.ute.udn.vn</v>
      </c>
      <c r="D35" s="4" t="s">
        <v>49</v>
      </c>
      <c r="E35" s="5" t="s">
        <v>50</v>
      </c>
      <c r="F35" s="6">
        <v>36988</v>
      </c>
      <c r="G35" s="3" t="s">
        <v>93</v>
      </c>
      <c r="H35" s="3" t="s">
        <v>95</v>
      </c>
    </row>
    <row r="36" spans="1:8" s="23" customFormat="1" ht="15">
      <c r="A36" s="14">
        <v>26</v>
      </c>
      <c r="B36" s="2" t="str">
        <f>"1911505410153"</f>
        <v>1911505410153</v>
      </c>
      <c r="C36" s="2" t="str">
        <f>B36&amp;"@sv.ute.udn.vn"</f>
        <v>1911505410153@sv.ute.udn.vn</v>
      </c>
      <c r="D36" s="4" t="s">
        <v>51</v>
      </c>
      <c r="E36" s="5" t="s">
        <v>50</v>
      </c>
      <c r="F36" s="6">
        <v>37084</v>
      </c>
      <c r="G36" s="3" t="s">
        <v>93</v>
      </c>
      <c r="H36" s="3" t="s">
        <v>95</v>
      </c>
    </row>
    <row r="37" spans="1:8" ht="15">
      <c r="A37" s="14">
        <v>27</v>
      </c>
      <c r="B37" s="2" t="str">
        <f>"1911505410155"</f>
        <v>1911505410155</v>
      </c>
      <c r="C37" s="2" t="str">
        <f>B37&amp;"@sv.ute.udn.vn"</f>
        <v>1911505410155@sv.ute.udn.vn</v>
      </c>
      <c r="D37" s="4" t="s">
        <v>52</v>
      </c>
      <c r="E37" s="5" t="s">
        <v>53</v>
      </c>
      <c r="F37" s="6">
        <v>37229</v>
      </c>
      <c r="G37" s="3" t="s">
        <v>93</v>
      </c>
      <c r="H37" s="3" t="s">
        <v>95</v>
      </c>
    </row>
    <row r="38" spans="1:8" ht="15">
      <c r="A38" s="14">
        <v>28</v>
      </c>
      <c r="B38" s="2" t="str">
        <f>"1911505410156"</f>
        <v>1911505410156</v>
      </c>
      <c r="C38" s="2" t="str">
        <f>B38&amp;"@sv.ute.udn.vn"</f>
        <v>1911505410156@sv.ute.udn.vn</v>
      </c>
      <c r="D38" s="4" t="s">
        <v>54</v>
      </c>
      <c r="E38" s="5" t="s">
        <v>55</v>
      </c>
      <c r="F38" s="6">
        <v>37135</v>
      </c>
      <c r="G38" s="3" t="s">
        <v>93</v>
      </c>
      <c r="H38" s="3" t="s">
        <v>95</v>
      </c>
    </row>
    <row r="39" spans="1:8" ht="15">
      <c r="A39" s="14">
        <v>30</v>
      </c>
      <c r="B39" s="7" t="str">
        <f>"1911505410160"</f>
        <v>1911505410160</v>
      </c>
      <c r="C39" s="7" t="str">
        <f>B39&amp;"@sv.ute.udn.vn"</f>
        <v>1911505410160@sv.ute.udn.vn</v>
      </c>
      <c r="D39" s="8" t="s">
        <v>58</v>
      </c>
      <c r="E39" s="9" t="s">
        <v>57</v>
      </c>
      <c r="F39" s="10">
        <v>36980</v>
      </c>
      <c r="G39" s="11" t="s">
        <v>93</v>
      </c>
      <c r="H39" s="11" t="s">
        <v>95</v>
      </c>
    </row>
    <row r="40" spans="1:8" ht="15">
      <c r="A40" s="14">
        <v>31</v>
      </c>
      <c r="B40" s="7" t="str">
        <f>"1911505410162"</f>
        <v>1911505410162</v>
      </c>
      <c r="C40" s="7" t="str">
        <f>B40&amp;"@sv.ute.udn.vn"</f>
        <v>1911505410162@sv.ute.udn.vn</v>
      </c>
      <c r="D40" s="8" t="s">
        <v>59</v>
      </c>
      <c r="E40" s="9" t="s">
        <v>60</v>
      </c>
      <c r="F40" s="10">
        <v>37156</v>
      </c>
      <c r="G40" s="11" t="s">
        <v>93</v>
      </c>
      <c r="H40" s="11" t="s">
        <v>95</v>
      </c>
    </row>
    <row r="41" spans="1:8" ht="15">
      <c r="A41" s="14">
        <v>32</v>
      </c>
      <c r="B41" s="2" t="str">
        <f>"1911505410163"</f>
        <v>1911505410163</v>
      </c>
      <c r="C41" s="2" t="str">
        <f>B41&amp;"@sv.ute.udn.vn"</f>
        <v>1911505410163@sv.ute.udn.vn</v>
      </c>
      <c r="D41" s="4" t="s">
        <v>61</v>
      </c>
      <c r="E41" s="5" t="s">
        <v>62</v>
      </c>
      <c r="F41" s="6">
        <v>37166</v>
      </c>
      <c r="G41" s="3" t="s">
        <v>93</v>
      </c>
      <c r="H41" s="3" t="s">
        <v>95</v>
      </c>
    </row>
    <row r="42" spans="1:8" ht="15">
      <c r="A42" s="14">
        <v>34</v>
      </c>
      <c r="B42" s="2" t="str">
        <f>"1911505410169"</f>
        <v>1911505410169</v>
      </c>
      <c r="C42" s="2" t="str">
        <f>B42&amp;"@sv.ute.udn.vn"</f>
        <v>1911505410169@sv.ute.udn.vn</v>
      </c>
      <c r="D42" s="4" t="s">
        <v>65</v>
      </c>
      <c r="E42" s="5" t="s">
        <v>66</v>
      </c>
      <c r="F42" s="6">
        <v>36982</v>
      </c>
      <c r="G42" s="3" t="s">
        <v>93</v>
      </c>
      <c r="H42" s="3" t="s">
        <v>95</v>
      </c>
    </row>
    <row r="43" spans="1:8" s="23" customFormat="1" ht="15">
      <c r="A43" s="14">
        <v>35</v>
      </c>
      <c r="B43" s="2" t="str">
        <f>"1911505410170"</f>
        <v>1911505410170</v>
      </c>
      <c r="C43" s="2" t="str">
        <f>B43&amp;"@sv.ute.udn.vn"</f>
        <v>1911505410170@sv.ute.udn.vn</v>
      </c>
      <c r="D43" s="4" t="s">
        <v>61</v>
      </c>
      <c r="E43" s="5" t="s">
        <v>66</v>
      </c>
      <c r="F43" s="6">
        <v>37221</v>
      </c>
      <c r="G43" s="3" t="s">
        <v>93</v>
      </c>
      <c r="H43" s="3" t="s">
        <v>95</v>
      </c>
    </row>
    <row r="44" spans="1:8" s="23" customFormat="1" ht="15">
      <c r="A44" s="14">
        <v>36</v>
      </c>
      <c r="B44" s="2" t="str">
        <f>"1811505410101"</f>
        <v>1811505410101</v>
      </c>
      <c r="C44" s="2" t="str">
        <f>B44&amp;"@sv.ute.udn.vn"</f>
        <v>1811505410101@sv.ute.udn.vn</v>
      </c>
      <c r="D44" s="4" t="s">
        <v>67</v>
      </c>
      <c r="E44" s="5" t="s">
        <v>68</v>
      </c>
      <c r="F44" s="6">
        <v>36809</v>
      </c>
      <c r="G44" s="3" t="s">
        <v>93</v>
      </c>
      <c r="H44" s="3" t="s">
        <v>95</v>
      </c>
    </row>
    <row r="45" spans="1:8" ht="15">
      <c r="A45" s="14">
        <v>37</v>
      </c>
      <c r="B45" s="2" t="str">
        <f>"1811505410105"</f>
        <v>1811505410105</v>
      </c>
      <c r="C45" s="2" t="str">
        <f>B45&amp;"@sv.ute.udn.vn"</f>
        <v>1811505410105@sv.ute.udn.vn</v>
      </c>
      <c r="D45" s="4" t="s">
        <v>69</v>
      </c>
      <c r="E45" s="5" t="s">
        <v>70</v>
      </c>
      <c r="F45" s="6">
        <v>36698</v>
      </c>
      <c r="G45" s="3" t="s">
        <v>93</v>
      </c>
      <c r="H45" s="3" t="s">
        <v>95</v>
      </c>
    </row>
    <row r="46" spans="1:8" s="23" customFormat="1" ht="15">
      <c r="A46" s="14">
        <v>38</v>
      </c>
      <c r="B46" s="2" t="str">
        <f>"1811505410204"</f>
        <v>1811505410204</v>
      </c>
      <c r="C46" s="2" t="str">
        <f>B46&amp;"@sv.ute.udn.vn"</f>
        <v>1811505410204@sv.ute.udn.vn</v>
      </c>
      <c r="D46" s="4" t="s">
        <v>71</v>
      </c>
      <c r="E46" s="5" t="s">
        <v>72</v>
      </c>
      <c r="F46" s="6">
        <v>36558</v>
      </c>
      <c r="G46" s="3" t="s">
        <v>93</v>
      </c>
      <c r="H46" s="3" t="s">
        <v>95</v>
      </c>
    </row>
    <row r="47" spans="1:8" s="23" customFormat="1" ht="15">
      <c r="A47" s="14">
        <v>39</v>
      </c>
      <c r="B47" s="2" t="str">
        <f>"1811505410205"</f>
        <v>1811505410205</v>
      </c>
      <c r="C47" s="2" t="str">
        <f>B47&amp;"@sv.ute.udn.vn"</f>
        <v>1811505410205@sv.ute.udn.vn</v>
      </c>
      <c r="D47" s="4" t="s">
        <v>73</v>
      </c>
      <c r="E47" s="5" t="s">
        <v>74</v>
      </c>
      <c r="F47" s="6">
        <v>36706</v>
      </c>
      <c r="G47" s="3" t="s">
        <v>93</v>
      </c>
      <c r="H47" s="3" t="s">
        <v>95</v>
      </c>
    </row>
    <row r="48" spans="1:8" ht="15">
      <c r="A48" s="14">
        <v>42</v>
      </c>
      <c r="B48" s="2" t="str">
        <f>"1811505410119"</f>
        <v>1811505410119</v>
      </c>
      <c r="C48" s="2" t="str">
        <f>B48&amp;"@sv.ute.udn.vn"</f>
        <v>1811505410119@sv.ute.udn.vn</v>
      </c>
      <c r="D48" s="4" t="s">
        <v>79</v>
      </c>
      <c r="E48" s="5" t="s">
        <v>80</v>
      </c>
      <c r="F48" s="6">
        <v>36888</v>
      </c>
      <c r="G48" s="3" t="s">
        <v>93</v>
      </c>
      <c r="H48" s="3" t="s">
        <v>95</v>
      </c>
    </row>
    <row r="49" spans="1:8" ht="15">
      <c r="A49" s="14">
        <v>45</v>
      </c>
      <c r="B49" s="2" t="str">
        <f>"1811505410238"</f>
        <v>1811505410238</v>
      </c>
      <c r="C49" s="2" t="str">
        <f>B49&amp;"@sv.ute.udn.vn"</f>
        <v>1811505410238@sv.ute.udn.vn</v>
      </c>
      <c r="D49" s="4" t="s">
        <v>85</v>
      </c>
      <c r="E49" s="5" t="s">
        <v>86</v>
      </c>
      <c r="F49" s="6">
        <v>36785</v>
      </c>
      <c r="G49" s="3" t="s">
        <v>93</v>
      </c>
      <c r="H49" s="3" t="s">
        <v>95</v>
      </c>
    </row>
    <row r="50" spans="1:8" s="23" customFormat="1" ht="15">
      <c r="A50" s="14">
        <v>46</v>
      </c>
      <c r="B50" s="2" t="str">
        <f>"1811505410139"</f>
        <v>1811505410139</v>
      </c>
      <c r="C50" s="2" t="str">
        <f>B50&amp;"@sv.ute.udn.vn"</f>
        <v>1811505410139@sv.ute.udn.vn</v>
      </c>
      <c r="D50" s="4" t="s">
        <v>87</v>
      </c>
      <c r="E50" s="5" t="s">
        <v>88</v>
      </c>
      <c r="F50" s="6">
        <v>36331</v>
      </c>
      <c r="G50" s="3" t="s">
        <v>93</v>
      </c>
      <c r="H50" s="3" t="s">
        <v>95</v>
      </c>
    </row>
  </sheetData>
  <sheetProtection/>
  <autoFilter ref="A3:H50">
    <sortState ref="A4:H50">
      <sortCondition sortBy="value" ref="H4:H50"/>
    </sortState>
  </autoFilter>
  <mergeCells count="2">
    <mergeCell ref="A1:F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Quỳnh</dc:creator>
  <cp:keywords/>
  <dc:description/>
  <cp:lastModifiedBy>DELL</cp:lastModifiedBy>
  <dcterms:created xsi:type="dcterms:W3CDTF">2021-06-19T16:18:58Z</dcterms:created>
  <dcterms:modified xsi:type="dcterms:W3CDTF">2021-07-05T14:42:40Z</dcterms:modified>
  <cp:category/>
  <cp:version/>
  <cp:contentType/>
  <cp:contentStatus/>
</cp:coreProperties>
</file>